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'Sheet1'!$A$1:$I$37</definedName>
    <definedName name="_xlnm.Print_Titles" localSheetId="0">'Sheet1'!$A:$E,'Sheet1'!$1:$1</definedName>
  </definedNames>
  <calcPr fullCalcOnLoad="1"/>
</workbook>
</file>

<file path=xl/sharedStrings.xml><?xml version="1.0" encoding="utf-8"?>
<sst xmlns="http://schemas.openxmlformats.org/spreadsheetml/2006/main" count="40" uniqueCount="40">
  <si>
    <t>Jan - Dec 12</t>
  </si>
  <si>
    <t>Ordinary Income/Expense</t>
  </si>
  <si>
    <t>Income</t>
  </si>
  <si>
    <t>2801-00 · Public Hearing Notices</t>
  </si>
  <si>
    <t>2401-01 · Interest/ Bank</t>
  </si>
  <si>
    <t>2701-00 · Annual and Compliance Fees</t>
  </si>
  <si>
    <t>2116-00 · Fees</t>
  </si>
  <si>
    <t>Total Income</t>
  </si>
  <si>
    <t>Expense</t>
  </si>
  <si>
    <t>522-21 · Printing</t>
  </si>
  <si>
    <t>522-17 · Travel</t>
  </si>
  <si>
    <t>522-09 · Bank Charges</t>
  </si>
  <si>
    <t>522-19 · Postage and Delivery</t>
  </si>
  <si>
    <t>522-01 · Professional Fees</t>
  </si>
  <si>
    <t>2100-01 · PAYCHEX</t>
  </si>
  <si>
    <t>522-05 · Dues &amp; Subscriptions</t>
  </si>
  <si>
    <t>522-22 · Public Hearing notices Expense</t>
  </si>
  <si>
    <t>522-14 · Telephone</t>
  </si>
  <si>
    <t>522-71 · Longevity Expense</t>
  </si>
  <si>
    <t>522-07 · Office Expenses</t>
  </si>
  <si>
    <t>522-76 · Worker's Compensation</t>
  </si>
  <si>
    <t>522-10 · Business Development Exp.</t>
  </si>
  <si>
    <t>522-06 · Meetings Expenses</t>
  </si>
  <si>
    <t>522-11 · Depreciation</t>
  </si>
  <si>
    <t>522-15 · Professional Services</t>
  </si>
  <si>
    <t>522-12 · Rent Expense</t>
  </si>
  <si>
    <t>522-04 · Accounting Fees</t>
  </si>
  <si>
    <t>522-70 · Health Insurance Expense</t>
  </si>
  <si>
    <t>522-75 · Pension Expense</t>
  </si>
  <si>
    <t>522-03 · Advertising &amp; Marketing</t>
  </si>
  <si>
    <t>522-50 · Salary &amp; Wages</t>
  </si>
  <si>
    <t>522.54 Comp absences expense</t>
  </si>
  <si>
    <t>522-50 · Salary &amp; Wages - Other</t>
  </si>
  <si>
    <t>Total 522-50 · Salary &amp; Wages</t>
  </si>
  <si>
    <t>Total Expense</t>
  </si>
  <si>
    <t>Net Ordinary Income</t>
  </si>
  <si>
    <t>Net Income</t>
  </si>
  <si>
    <t>Jan-Dec13</t>
  </si>
  <si>
    <t>Jan-Dec 14</t>
  </si>
  <si>
    <t>Jan-Dec 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</si>
</sst>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IV1"/>
    </sheetView>
  </sheetViews>
  <sheetFormatPr defaultColWidth="9.140625" defaultRowHeight="12.75"/>
  <cols>
    <col min="1" max="4" width="3.00390625" style="5" customWidth="1"/>
    <col min="5" max="5" width="37.421875" style="5" customWidth="1"/>
    <col min="6" max="6" width="18.421875" style="3" customWidth="1"/>
    <col min="7" max="7" width="13.57421875" style="2" customWidth="1"/>
    <col min="8" max="8" width="14.7109375" style="2" customWidth="1"/>
    <col min="9" max="9" width="14.140625" style="2" customWidth="1"/>
    <col min="10" max="16384" width="9.140625" style="2" customWidth="1"/>
  </cols>
  <sheetData>
    <row r="1" spans="1:9" s="1" customFormat="1" ht="13.5" thickBot="1">
      <c r="A1" s="6"/>
      <c r="B1" s="7"/>
      <c r="C1" s="7"/>
      <c r="D1" s="7"/>
      <c r="E1" s="7"/>
      <c r="F1" s="8" t="s">
        <v>0</v>
      </c>
      <c r="G1" s="9" t="s">
        <v>37</v>
      </c>
      <c r="H1" s="9" t="s">
        <v>38</v>
      </c>
      <c r="I1" s="10" t="s">
        <v>39</v>
      </c>
    </row>
    <row r="2" spans="1:9" ht="12.75">
      <c r="A2" s="11"/>
      <c r="B2" s="12" t="s">
        <v>1</v>
      </c>
      <c r="C2" s="12"/>
      <c r="D2" s="12"/>
      <c r="E2" s="12"/>
      <c r="F2" s="13"/>
      <c r="G2" s="14"/>
      <c r="H2" s="14"/>
      <c r="I2" s="15"/>
    </row>
    <row r="3" spans="1:9" ht="12.75">
      <c r="A3" s="11"/>
      <c r="B3" s="12"/>
      <c r="C3" s="12" t="s">
        <v>2</v>
      </c>
      <c r="D3" s="12"/>
      <c r="E3" s="12"/>
      <c r="F3" s="13"/>
      <c r="G3" s="14"/>
      <c r="H3" s="14"/>
      <c r="I3" s="15"/>
    </row>
    <row r="4" spans="1:9" ht="12.75">
      <c r="A4" s="11"/>
      <c r="B4" s="12"/>
      <c r="C4" s="12"/>
      <c r="D4" s="12" t="s">
        <v>3</v>
      </c>
      <c r="E4" s="12"/>
      <c r="F4" s="13">
        <v>3000</v>
      </c>
      <c r="G4" s="14">
        <f>F4*1.02</f>
        <v>3060</v>
      </c>
      <c r="H4" s="14">
        <f>G4*1.02</f>
        <v>3121.2000000000003</v>
      </c>
      <c r="I4" s="15">
        <f>H4*1.02</f>
        <v>3183.6240000000003</v>
      </c>
    </row>
    <row r="5" spans="1:9" ht="12.75">
      <c r="A5" s="11"/>
      <c r="B5" s="12"/>
      <c r="C5" s="12"/>
      <c r="D5" s="12" t="s">
        <v>4</v>
      </c>
      <c r="E5" s="12"/>
      <c r="F5" s="13">
        <v>3000</v>
      </c>
      <c r="G5" s="14">
        <f aca="true" t="shared" si="0" ref="G5:I37">F5*1.02</f>
        <v>3060</v>
      </c>
      <c r="H5" s="14">
        <f t="shared" si="0"/>
        <v>3121.2000000000003</v>
      </c>
      <c r="I5" s="15">
        <f t="shared" si="0"/>
        <v>3183.6240000000003</v>
      </c>
    </row>
    <row r="6" spans="1:9" ht="12.75">
      <c r="A6" s="11"/>
      <c r="B6" s="12"/>
      <c r="C6" s="12"/>
      <c r="D6" s="12" t="s">
        <v>5</v>
      </c>
      <c r="E6" s="12"/>
      <c r="F6" s="13">
        <v>77000</v>
      </c>
      <c r="G6" s="14">
        <f t="shared" si="0"/>
        <v>78540</v>
      </c>
      <c r="H6" s="14">
        <f t="shared" si="0"/>
        <v>80110.8</v>
      </c>
      <c r="I6" s="15">
        <f t="shared" si="0"/>
        <v>81713.016</v>
      </c>
    </row>
    <row r="7" spans="1:9" ht="13.5" thickBot="1">
      <c r="A7" s="11"/>
      <c r="B7" s="12"/>
      <c r="C7" s="12"/>
      <c r="D7" s="12" t="s">
        <v>6</v>
      </c>
      <c r="E7" s="12"/>
      <c r="F7" s="16">
        <v>848750</v>
      </c>
      <c r="G7" s="17">
        <f t="shared" si="0"/>
        <v>865725</v>
      </c>
      <c r="H7" s="17">
        <f t="shared" si="0"/>
        <v>883039.5</v>
      </c>
      <c r="I7" s="18">
        <f t="shared" si="0"/>
        <v>900700.29</v>
      </c>
    </row>
    <row r="8" spans="1:9" ht="12.75">
      <c r="A8" s="11"/>
      <c r="B8" s="12"/>
      <c r="C8" s="12" t="s">
        <v>7</v>
      </c>
      <c r="D8" s="12"/>
      <c r="E8" s="12"/>
      <c r="F8" s="13">
        <f>ROUND(SUM(F3:F4)+F7+SUM(F5:F6),5)</f>
        <v>931750</v>
      </c>
      <c r="G8" s="14">
        <f t="shared" si="0"/>
        <v>950385</v>
      </c>
      <c r="H8" s="14">
        <f t="shared" si="0"/>
        <v>969392.7000000001</v>
      </c>
      <c r="I8" s="15">
        <f t="shared" si="0"/>
        <v>988780.5540000001</v>
      </c>
    </row>
    <row r="9" spans="1:9" ht="12.75" customHeight="1">
      <c r="A9" s="11"/>
      <c r="B9" s="12"/>
      <c r="C9" s="12" t="s">
        <v>8</v>
      </c>
      <c r="D9" s="12"/>
      <c r="E9" s="12"/>
      <c r="F9" s="13"/>
      <c r="G9" s="14"/>
      <c r="H9" s="14"/>
      <c r="I9" s="15"/>
    </row>
    <row r="10" spans="1:9" ht="12.75">
      <c r="A10" s="11"/>
      <c r="B10" s="12"/>
      <c r="C10" s="12"/>
      <c r="D10" s="12" t="s">
        <v>9</v>
      </c>
      <c r="E10" s="12"/>
      <c r="F10" s="13">
        <v>800</v>
      </c>
      <c r="G10" s="14">
        <f t="shared" si="0"/>
        <v>816</v>
      </c>
      <c r="H10" s="14">
        <f t="shared" si="0"/>
        <v>832.32</v>
      </c>
      <c r="I10" s="15">
        <f t="shared" si="0"/>
        <v>848.9664</v>
      </c>
    </row>
    <row r="11" spans="1:9" ht="12.75">
      <c r="A11" s="11"/>
      <c r="B11" s="12"/>
      <c r="C11" s="12"/>
      <c r="D11" s="12" t="s">
        <v>10</v>
      </c>
      <c r="E11" s="12"/>
      <c r="F11" s="13">
        <v>1300</v>
      </c>
      <c r="G11" s="14">
        <f t="shared" si="0"/>
        <v>1326</v>
      </c>
      <c r="H11" s="14">
        <f t="shared" si="0"/>
        <v>1352.52</v>
      </c>
      <c r="I11" s="15">
        <f t="shared" si="0"/>
        <v>1379.5704</v>
      </c>
    </row>
    <row r="12" spans="1:9" ht="12.75">
      <c r="A12" s="11"/>
      <c r="B12" s="12"/>
      <c r="C12" s="12"/>
      <c r="D12" s="12" t="s">
        <v>11</v>
      </c>
      <c r="E12" s="12"/>
      <c r="F12" s="13">
        <v>1600</v>
      </c>
      <c r="G12" s="14">
        <f t="shared" si="0"/>
        <v>1632</v>
      </c>
      <c r="H12" s="14">
        <f t="shared" si="0"/>
        <v>1664.64</v>
      </c>
      <c r="I12" s="15">
        <f t="shared" si="0"/>
        <v>1697.9328</v>
      </c>
    </row>
    <row r="13" spans="1:9" ht="12.75">
      <c r="A13" s="11"/>
      <c r="B13" s="12"/>
      <c r="C13" s="12"/>
      <c r="D13" s="12" t="s">
        <v>12</v>
      </c>
      <c r="E13" s="12"/>
      <c r="F13" s="13">
        <v>2000</v>
      </c>
      <c r="G13" s="14">
        <f t="shared" si="0"/>
        <v>2040</v>
      </c>
      <c r="H13" s="14">
        <f t="shared" si="0"/>
        <v>2080.8</v>
      </c>
      <c r="I13" s="15">
        <f t="shared" si="0"/>
        <v>2122.416</v>
      </c>
    </row>
    <row r="14" spans="1:9" ht="12.75">
      <c r="A14" s="11"/>
      <c r="B14" s="12"/>
      <c r="C14" s="12"/>
      <c r="D14" s="12" t="s">
        <v>13</v>
      </c>
      <c r="E14" s="12"/>
      <c r="F14" s="13">
        <v>2500</v>
      </c>
      <c r="G14" s="14">
        <f t="shared" si="0"/>
        <v>2550</v>
      </c>
      <c r="H14" s="14">
        <f t="shared" si="0"/>
        <v>2601</v>
      </c>
      <c r="I14" s="15">
        <f t="shared" si="0"/>
        <v>2653.02</v>
      </c>
    </row>
    <row r="15" spans="1:9" ht="12.75">
      <c r="A15" s="11"/>
      <c r="B15" s="12"/>
      <c r="C15" s="12"/>
      <c r="D15" s="12" t="s">
        <v>14</v>
      </c>
      <c r="E15" s="12"/>
      <c r="F15" s="13">
        <v>2800</v>
      </c>
      <c r="G15" s="14">
        <f t="shared" si="0"/>
        <v>2856</v>
      </c>
      <c r="H15" s="14">
        <f t="shared" si="0"/>
        <v>2913.12</v>
      </c>
      <c r="I15" s="15">
        <f t="shared" si="0"/>
        <v>2971.3824</v>
      </c>
    </row>
    <row r="16" spans="1:9" ht="12.75">
      <c r="A16" s="11"/>
      <c r="B16" s="12"/>
      <c r="C16" s="12"/>
      <c r="D16" s="12" t="s">
        <v>15</v>
      </c>
      <c r="E16" s="12"/>
      <c r="F16" s="13">
        <v>3000</v>
      </c>
      <c r="G16" s="14">
        <f t="shared" si="0"/>
        <v>3060</v>
      </c>
      <c r="H16" s="14">
        <f t="shared" si="0"/>
        <v>3121.2000000000003</v>
      </c>
      <c r="I16" s="15">
        <f t="shared" si="0"/>
        <v>3183.6240000000003</v>
      </c>
    </row>
    <row r="17" spans="1:9" ht="12.75">
      <c r="A17" s="11"/>
      <c r="B17" s="12"/>
      <c r="C17" s="12"/>
      <c r="D17" s="12" t="s">
        <v>16</v>
      </c>
      <c r="E17" s="12"/>
      <c r="F17" s="13">
        <v>3000</v>
      </c>
      <c r="G17" s="14">
        <f t="shared" si="0"/>
        <v>3060</v>
      </c>
      <c r="H17" s="14">
        <f t="shared" si="0"/>
        <v>3121.2000000000003</v>
      </c>
      <c r="I17" s="15">
        <f t="shared" si="0"/>
        <v>3183.6240000000003</v>
      </c>
    </row>
    <row r="18" spans="1:9" ht="12.75">
      <c r="A18" s="11"/>
      <c r="B18" s="12"/>
      <c r="C18" s="12"/>
      <c r="D18" s="12" t="s">
        <v>17</v>
      </c>
      <c r="E18" s="12"/>
      <c r="F18" s="13">
        <v>3000</v>
      </c>
      <c r="G18" s="14">
        <f t="shared" si="0"/>
        <v>3060</v>
      </c>
      <c r="H18" s="14">
        <f t="shared" si="0"/>
        <v>3121.2000000000003</v>
      </c>
      <c r="I18" s="15">
        <f t="shared" si="0"/>
        <v>3183.6240000000003</v>
      </c>
    </row>
    <row r="19" spans="1:9" ht="12.75">
      <c r="A19" s="11"/>
      <c r="B19" s="12"/>
      <c r="C19" s="12"/>
      <c r="D19" s="12" t="s">
        <v>18</v>
      </c>
      <c r="E19" s="12"/>
      <c r="F19" s="13">
        <v>4100</v>
      </c>
      <c r="G19" s="14">
        <f t="shared" si="0"/>
        <v>4182</v>
      </c>
      <c r="H19" s="14">
        <f t="shared" si="0"/>
        <v>4265.64</v>
      </c>
      <c r="I19" s="15">
        <f t="shared" si="0"/>
        <v>4350.9528</v>
      </c>
    </row>
    <row r="20" spans="1:9" ht="12.75">
      <c r="A20" s="11"/>
      <c r="B20" s="12"/>
      <c r="C20" s="12"/>
      <c r="D20" s="12" t="s">
        <v>19</v>
      </c>
      <c r="E20" s="12"/>
      <c r="F20" s="13">
        <v>5500</v>
      </c>
      <c r="G20" s="14">
        <f t="shared" si="0"/>
        <v>5610</v>
      </c>
      <c r="H20" s="14">
        <f t="shared" si="0"/>
        <v>5722.2</v>
      </c>
      <c r="I20" s="15">
        <f t="shared" si="0"/>
        <v>5836.644</v>
      </c>
    </row>
    <row r="21" spans="1:9" ht="12.75">
      <c r="A21" s="11"/>
      <c r="B21" s="12"/>
      <c r="C21" s="12"/>
      <c r="D21" s="12" t="s">
        <v>20</v>
      </c>
      <c r="E21" s="12"/>
      <c r="F21" s="13">
        <v>7000</v>
      </c>
      <c r="G21" s="14">
        <f t="shared" si="0"/>
        <v>7140</v>
      </c>
      <c r="H21" s="14">
        <f t="shared" si="0"/>
        <v>7282.8</v>
      </c>
      <c r="I21" s="15">
        <f t="shared" si="0"/>
        <v>7428.456</v>
      </c>
    </row>
    <row r="22" spans="1:9" ht="12.75">
      <c r="A22" s="11"/>
      <c r="B22" s="12"/>
      <c r="C22" s="12"/>
      <c r="D22" s="12" t="s">
        <v>21</v>
      </c>
      <c r="E22" s="12"/>
      <c r="F22" s="13">
        <v>8000</v>
      </c>
      <c r="G22" s="14">
        <f t="shared" si="0"/>
        <v>8160</v>
      </c>
      <c r="H22" s="14">
        <f t="shared" si="0"/>
        <v>8323.2</v>
      </c>
      <c r="I22" s="15">
        <f t="shared" si="0"/>
        <v>8489.664</v>
      </c>
    </row>
    <row r="23" spans="1:9" ht="12.75">
      <c r="A23" s="11"/>
      <c r="B23" s="12"/>
      <c r="C23" s="12"/>
      <c r="D23" s="12" t="s">
        <v>22</v>
      </c>
      <c r="E23" s="12"/>
      <c r="F23" s="13">
        <v>11000</v>
      </c>
      <c r="G23" s="14">
        <f t="shared" si="0"/>
        <v>11220</v>
      </c>
      <c r="H23" s="14">
        <f t="shared" si="0"/>
        <v>11444.4</v>
      </c>
      <c r="I23" s="15">
        <f t="shared" si="0"/>
        <v>11673.288</v>
      </c>
    </row>
    <row r="24" spans="1:9" ht="12.75">
      <c r="A24" s="11"/>
      <c r="B24" s="12"/>
      <c r="C24" s="12"/>
      <c r="D24" s="12" t="s">
        <v>23</v>
      </c>
      <c r="E24" s="12"/>
      <c r="F24" s="13">
        <v>15000</v>
      </c>
      <c r="G24" s="14">
        <f t="shared" si="0"/>
        <v>15300</v>
      </c>
      <c r="H24" s="14">
        <f t="shared" si="0"/>
        <v>15606</v>
      </c>
      <c r="I24" s="15">
        <f t="shared" si="0"/>
        <v>15918.12</v>
      </c>
    </row>
    <row r="25" spans="1:9" ht="12.75">
      <c r="A25" s="11"/>
      <c r="B25" s="12"/>
      <c r="C25" s="12"/>
      <c r="D25" s="12" t="s">
        <v>24</v>
      </c>
      <c r="E25" s="12"/>
      <c r="F25" s="13">
        <v>18000</v>
      </c>
      <c r="G25" s="14">
        <f t="shared" si="0"/>
        <v>18360</v>
      </c>
      <c r="H25" s="14">
        <f t="shared" si="0"/>
        <v>18727.2</v>
      </c>
      <c r="I25" s="15">
        <f t="shared" si="0"/>
        <v>19101.744000000002</v>
      </c>
    </row>
    <row r="26" spans="1:9" ht="12.75">
      <c r="A26" s="11"/>
      <c r="B26" s="12"/>
      <c r="C26" s="12"/>
      <c r="D26" s="12" t="s">
        <v>25</v>
      </c>
      <c r="E26" s="12"/>
      <c r="F26" s="13">
        <v>24000</v>
      </c>
      <c r="G26" s="14">
        <f t="shared" si="0"/>
        <v>24480</v>
      </c>
      <c r="H26" s="14">
        <f t="shared" si="0"/>
        <v>24969.600000000002</v>
      </c>
      <c r="I26" s="15">
        <f t="shared" si="0"/>
        <v>25468.992000000002</v>
      </c>
    </row>
    <row r="27" spans="1:9" ht="12.75">
      <c r="A27" s="11"/>
      <c r="B27" s="12"/>
      <c r="C27" s="12"/>
      <c r="D27" s="12" t="s">
        <v>26</v>
      </c>
      <c r="E27" s="12"/>
      <c r="F27" s="13">
        <v>24350</v>
      </c>
      <c r="G27" s="14">
        <f t="shared" si="0"/>
        <v>24837</v>
      </c>
      <c r="H27" s="14">
        <f t="shared" si="0"/>
        <v>25333.74</v>
      </c>
      <c r="I27" s="15">
        <f t="shared" si="0"/>
        <v>25840.414800000002</v>
      </c>
    </row>
    <row r="28" spans="1:9" ht="12.75">
      <c r="A28" s="11"/>
      <c r="B28" s="12"/>
      <c r="C28" s="12"/>
      <c r="D28" s="12" t="s">
        <v>27</v>
      </c>
      <c r="E28" s="12"/>
      <c r="F28" s="13">
        <v>56200</v>
      </c>
      <c r="G28" s="14">
        <f t="shared" si="0"/>
        <v>57324</v>
      </c>
      <c r="H28" s="14">
        <f t="shared" si="0"/>
        <v>58470.48</v>
      </c>
      <c r="I28" s="15">
        <f t="shared" si="0"/>
        <v>59639.8896</v>
      </c>
    </row>
    <row r="29" spans="1:9" ht="12.75">
      <c r="A29" s="11"/>
      <c r="B29" s="12"/>
      <c r="C29" s="12"/>
      <c r="D29" s="12" t="s">
        <v>28</v>
      </c>
      <c r="E29" s="12"/>
      <c r="F29" s="13">
        <v>85000</v>
      </c>
      <c r="G29" s="14">
        <f t="shared" si="0"/>
        <v>86700</v>
      </c>
      <c r="H29" s="14">
        <f t="shared" si="0"/>
        <v>88434</v>
      </c>
      <c r="I29" s="15">
        <f t="shared" si="0"/>
        <v>90202.68000000001</v>
      </c>
    </row>
    <row r="30" spans="1:9" ht="12.75">
      <c r="A30" s="11"/>
      <c r="B30" s="12"/>
      <c r="C30" s="12"/>
      <c r="D30" s="12" t="s">
        <v>29</v>
      </c>
      <c r="E30" s="12"/>
      <c r="F30" s="13">
        <v>85000</v>
      </c>
      <c r="G30" s="14">
        <f t="shared" si="0"/>
        <v>86700</v>
      </c>
      <c r="H30" s="14">
        <f t="shared" si="0"/>
        <v>88434</v>
      </c>
      <c r="I30" s="15">
        <f t="shared" si="0"/>
        <v>90202.68000000001</v>
      </c>
    </row>
    <row r="31" spans="1:9" ht="12.75">
      <c r="A31" s="11"/>
      <c r="B31" s="12"/>
      <c r="C31" s="12"/>
      <c r="D31" s="12" t="s">
        <v>30</v>
      </c>
      <c r="E31" s="12"/>
      <c r="F31" s="13"/>
      <c r="G31" s="14"/>
      <c r="H31" s="14"/>
      <c r="I31" s="15"/>
    </row>
    <row r="32" spans="1:9" ht="12.75">
      <c r="A32" s="11"/>
      <c r="B32" s="12"/>
      <c r="C32" s="12"/>
      <c r="D32" s="12"/>
      <c r="E32" s="12" t="s">
        <v>31</v>
      </c>
      <c r="F32" s="13">
        <v>30000</v>
      </c>
      <c r="G32" s="14">
        <f t="shared" si="0"/>
        <v>30600</v>
      </c>
      <c r="H32" s="14">
        <f t="shared" si="0"/>
        <v>31212</v>
      </c>
      <c r="I32" s="15">
        <f t="shared" si="0"/>
        <v>31836.24</v>
      </c>
    </row>
    <row r="33" spans="1:9" ht="12.75">
      <c r="A33" s="11"/>
      <c r="B33" s="12"/>
      <c r="C33" s="12"/>
      <c r="D33" s="12"/>
      <c r="E33" s="12" t="s">
        <v>32</v>
      </c>
      <c r="F33" s="13">
        <v>538600</v>
      </c>
      <c r="G33" s="14">
        <f t="shared" si="0"/>
        <v>549372</v>
      </c>
      <c r="H33" s="14">
        <f t="shared" si="0"/>
        <v>560359.4400000001</v>
      </c>
      <c r="I33" s="15">
        <f t="shared" si="0"/>
        <v>571566.6288000001</v>
      </c>
    </row>
    <row r="34" spans="1:9" ht="12.75">
      <c r="A34" s="11"/>
      <c r="B34" s="12"/>
      <c r="C34" s="12"/>
      <c r="D34" s="12" t="s">
        <v>33</v>
      </c>
      <c r="E34" s="12"/>
      <c r="F34" s="13">
        <f>ROUND(SUM(F31:F33),5)</f>
        <v>568600</v>
      </c>
      <c r="G34" s="14">
        <f t="shared" si="0"/>
        <v>579972</v>
      </c>
      <c r="H34" s="14">
        <f t="shared" si="0"/>
        <v>591571.4400000001</v>
      </c>
      <c r="I34" s="15">
        <f t="shared" si="0"/>
        <v>603402.8688</v>
      </c>
    </row>
    <row r="35" spans="1:9" ht="12.75" customHeight="1">
      <c r="A35" s="11"/>
      <c r="B35" s="12"/>
      <c r="C35" s="12" t="s">
        <v>34</v>
      </c>
      <c r="D35" s="12"/>
      <c r="E35" s="12"/>
      <c r="F35" s="13">
        <f>ROUND(F9+F21+F19+F15+F17+F14+F30+F27+F16+F23+F20+F12+F22+F24+F26+F18+F25+F11+F13+F10+F34+SUM(F28:F29),5)</f>
        <v>931750</v>
      </c>
      <c r="G35" s="14">
        <f t="shared" si="0"/>
        <v>950385</v>
      </c>
      <c r="H35" s="14">
        <f t="shared" si="0"/>
        <v>969392.7000000001</v>
      </c>
      <c r="I35" s="15">
        <f t="shared" si="0"/>
        <v>988780.5540000001</v>
      </c>
    </row>
    <row r="36" spans="1:9" ht="15" customHeight="1">
      <c r="A36" s="11"/>
      <c r="B36" s="12" t="s">
        <v>35</v>
      </c>
      <c r="C36" s="12"/>
      <c r="D36" s="12"/>
      <c r="E36" s="12"/>
      <c r="F36" s="13">
        <f>ROUND(F2+F8-F35,5)</f>
        <v>0</v>
      </c>
      <c r="G36" s="14">
        <f t="shared" si="0"/>
        <v>0</v>
      </c>
      <c r="H36" s="14">
        <f t="shared" si="0"/>
        <v>0</v>
      </c>
      <c r="I36" s="15">
        <f t="shared" si="0"/>
        <v>0</v>
      </c>
    </row>
    <row r="37" spans="1:9" s="4" customFormat="1" ht="14.25" customHeight="1" thickBot="1">
      <c r="A37" s="19" t="s">
        <v>36</v>
      </c>
      <c r="B37" s="20"/>
      <c r="C37" s="20"/>
      <c r="D37" s="20"/>
      <c r="E37" s="20"/>
      <c r="F37" s="21">
        <f>F36</f>
        <v>0</v>
      </c>
      <c r="G37" s="17">
        <f t="shared" si="0"/>
        <v>0</v>
      </c>
      <c r="H37" s="17">
        <f t="shared" si="0"/>
        <v>0</v>
      </c>
      <c r="I37" s="18">
        <f t="shared" si="0"/>
        <v>0</v>
      </c>
    </row>
  </sheetData>
  <printOptions/>
  <pageMargins left="0.75" right="0.75" top="1" bottom="1" header="0.25" footer="0.5"/>
  <pageSetup horizontalDpi="600" verticalDpi="600" orientation="landscape" r:id="rId1"/>
  <headerFooter alignWithMargins="0">
    <oddHeader>&amp;C&amp;"Arial,Bold"&amp;12 Town of Hempstead   I. D. A.
&amp;14 Four Year Financial Plan 2012-2015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Hempstead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lorrrho</dc:creator>
  <cp:keywords/>
  <dc:description/>
  <cp:lastModifiedBy>lorrrho</cp:lastModifiedBy>
  <cp:lastPrinted>2011-10-25T14:28:04Z</cp:lastPrinted>
  <dcterms:created xsi:type="dcterms:W3CDTF">2011-10-25T13:56:46Z</dcterms:created>
  <dcterms:modified xsi:type="dcterms:W3CDTF">2011-10-25T14:41:27Z</dcterms:modified>
  <cp:category/>
  <cp:version/>
  <cp:contentType/>
  <cp:contentStatus/>
</cp:coreProperties>
</file>